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pidistribuidora.sharepoint.com/sites/DepartamentodeTI/Shared Documents/Backup de usuários desligados/Lilian Wada/Trade1/TRADE COMPARTILHADA/PASTA COMUM/BOOKS MATERIAIS MPDV/AGOSTO-2025/DISTRIBUIDORES/"/>
    </mc:Choice>
  </mc:AlternateContent>
  <xr:revisionPtr revIDLastSave="724" documentId="8_{7677E04E-18CF-440E-A218-C4E64B97FD50}" xr6:coauthVersionLast="47" xr6:coauthVersionMax="47" xr10:uidLastSave="{CE282799-DD20-4C3B-B26C-7BF463B5BB64}"/>
  <bookViews>
    <workbookView xWindow="-110" yWindow="-110" windowWidth="19420" windowHeight="10420" xr2:uid="{D3750028-3FDB-44C8-A287-198C66A692E8}"/>
  </bookViews>
  <sheets>
    <sheet name="SOLICITAÇÃO" sheetId="1" r:id="rId1"/>
    <sheet name="BASE" sheetId="2" state="hidden" r:id="rId2"/>
  </sheets>
  <definedNames>
    <definedName name="_xlnm._FilterDatabase" localSheetId="0" hidden="1">SOLICITAÇÃO!$A$10:$J$10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11" i="1"/>
  <c r="I1" i="1" l="1"/>
  <c r="J25" i="1"/>
  <c r="J26" i="1"/>
  <c r="J27" i="1"/>
  <c r="D28" i="1"/>
  <c r="E28" i="1" s="1"/>
  <c r="D29" i="1"/>
  <c r="E29" i="1" s="1"/>
  <c r="J30" i="1"/>
  <c r="J12" i="1"/>
  <c r="J13" i="1"/>
  <c r="D14" i="1"/>
  <c r="E14" i="1" s="1"/>
  <c r="J15" i="1"/>
  <c r="D16" i="1"/>
  <c r="E16" i="1" s="1"/>
  <c r="J17" i="1"/>
  <c r="J18" i="1"/>
  <c r="J19" i="1"/>
  <c r="J20" i="1"/>
  <c r="J21" i="1"/>
  <c r="D22" i="1"/>
  <c r="E22" i="1" s="1"/>
  <c r="D23" i="1"/>
  <c r="E23" i="1" s="1"/>
  <c r="D24" i="1"/>
  <c r="E24" i="1" s="1"/>
  <c r="D11" i="1"/>
  <c r="E11" i="1" s="1"/>
  <c r="J29" i="1" l="1"/>
  <c r="D27" i="1"/>
  <c r="E27" i="1" s="1"/>
  <c r="D26" i="1"/>
  <c r="E26" i="1" s="1"/>
  <c r="J28" i="1"/>
  <c r="D30" i="1"/>
  <c r="E30" i="1" s="1"/>
  <c r="D12" i="1"/>
  <c r="E12" i="1" s="1"/>
  <c r="D19" i="1"/>
  <c r="E19" i="1" s="1"/>
  <c r="J22" i="1"/>
  <c r="D21" i="1"/>
  <c r="E21" i="1" s="1"/>
  <c r="J24" i="1"/>
  <c r="J23" i="1"/>
  <c r="D25" i="1"/>
  <c r="E25" i="1" s="1"/>
  <c r="D20" i="1"/>
  <c r="E20" i="1" s="1"/>
  <c r="D18" i="1"/>
  <c r="E18" i="1" s="1"/>
  <c r="D17" i="1"/>
  <c r="E17" i="1" s="1"/>
  <c r="J16" i="1"/>
  <c r="D15" i="1"/>
  <c r="E15" i="1" s="1"/>
  <c r="J14" i="1"/>
  <c r="D13" i="1"/>
  <c r="E13" i="1" s="1"/>
  <c r="J11" i="1"/>
  <c r="I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Jerffson Silva</author>
  </authors>
  <commentList>
    <comment ref="B10" authorId="0" shapeId="0" xr:uid="{1025B007-4448-454F-AEA1-B2BAEC70FF9E}">
      <text>
        <r>
          <rPr>
            <b/>
            <sz val="9"/>
            <color indexed="81"/>
            <rFont val="Segoe UI"/>
            <family val="2"/>
          </rPr>
          <t>Jerffson Silva:</t>
        </r>
        <r>
          <rPr>
            <sz val="9"/>
            <color indexed="81"/>
            <rFont val="Segoe UI"/>
            <family val="2"/>
          </rPr>
          <t xml:space="preserve">
Clique nas linhas da coluna "DESCRIÇÃO" e use o filtro para facilitar a inclusão dos SKUs pelo nome. </t>
        </r>
        <r>
          <rPr>
            <b/>
            <sz val="9"/>
            <color indexed="81"/>
            <rFont val="Segoe UI"/>
            <family val="2"/>
          </rPr>
          <t>NÃO</t>
        </r>
        <r>
          <rPr>
            <sz val="9"/>
            <color indexed="81"/>
            <rFont val="Segoe UI"/>
            <family val="2"/>
          </rPr>
          <t xml:space="preserve"> precisa digitar, depois basta colocar a quantidade, nome da loja de destino, CNPJ da loja, endereço e CEP. Demais informações são automáticas. O mesmo item pode ser adicionado varias vezes quando necessário, pois o que vai mudar é o endereço de envio.</t>
        </r>
      </text>
    </comment>
  </commentList>
</comments>
</file>

<file path=xl/sharedStrings.xml><?xml version="1.0" encoding="utf-8"?>
<sst xmlns="http://schemas.openxmlformats.org/spreadsheetml/2006/main" count="34" uniqueCount="32">
  <si>
    <t>CNPJ:</t>
  </si>
  <si>
    <t>CONTATO:</t>
  </si>
  <si>
    <t>TELEFONE:</t>
  </si>
  <si>
    <t>E-MAIL:</t>
  </si>
  <si>
    <t>DATA:</t>
  </si>
  <si>
    <t>CODIGO</t>
  </si>
  <si>
    <t>DESCRIÇÃO</t>
  </si>
  <si>
    <t>QUANT</t>
  </si>
  <si>
    <t>VALOR UNITÁRIO</t>
  </si>
  <si>
    <t>VALOR PEDIDO</t>
  </si>
  <si>
    <t>NOME DA LOJA</t>
  </si>
  <si>
    <t>CNPJ</t>
  </si>
  <si>
    <t>ENDEREÇO</t>
  </si>
  <si>
    <t>CEP</t>
  </si>
  <si>
    <t>DISPLAYS BOOK</t>
  </si>
  <si>
    <t>DISPLAYS</t>
  </si>
  <si>
    <t>VALOR DE VENDA</t>
  </si>
  <si>
    <t>DISPLAY BALCÃO DOIS ANDARES ESMALTE</t>
  </si>
  <si>
    <t>DISPLAY CHÃO ESMALTE 600</t>
  </si>
  <si>
    <t>MÉDIA MINIMA DE COMPRA</t>
  </si>
  <si>
    <t>EXPOSITOR PADRÃO ROSA 60</t>
  </si>
  <si>
    <t>EXPOSITOR PADRÃO ROSA 90</t>
  </si>
  <si>
    <t>EXPOSITOR PADRÃO ROSA 120</t>
  </si>
  <si>
    <t>ILHA PADRÃO ROSA 120</t>
  </si>
  <si>
    <t>ILHA PADRÃO ROSA 150</t>
  </si>
  <si>
    <t>QUANTIDADE TOTAL</t>
  </si>
  <si>
    <t>V6 - 31/07/2023</t>
  </si>
  <si>
    <t>RAZÃO SOCIAL:</t>
  </si>
  <si>
    <t>DISPLAY CHÃO MULTI-USO</t>
  </si>
  <si>
    <t>EXPOSITOR ESSENCIAL ROSA 60</t>
  </si>
  <si>
    <t>EXPOSITOR ESSENCIAL ROSA 90</t>
  </si>
  <si>
    <t>ILHA ESSENCIAL ROSA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</si>
</sst>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ova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 Nov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0"/>
      <name val="Arial Nova"/>
      <family val="2"/>
    </font>
    <font>
      <b/>
      <sz val="12"/>
      <color theme="0"/>
      <name val="Arial"/>
      <family val="2"/>
    </font>
    <font>
      <sz val="9"/>
      <color theme="2" tint="-0.249977111117893"/>
      <name val="Arial"/>
      <family val="2"/>
    </font>
    <font>
      <sz val="12"/>
      <color theme="2" tint="-0.249977111117893"/>
      <name val="Arial"/>
      <family val="2"/>
    </font>
    <font>
      <sz val="8"/>
      <name val="Calibri"/>
      <family val="2"/>
      <scheme val="minor"/>
    </font>
    <font>
      <b/>
      <sz val="8"/>
      <color rgb="FF333333"/>
      <name val="Arial"/>
      <family val="2"/>
    </font>
    <font>
      <sz val="14"/>
      <color rgb="FF5E5E5E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EF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/>
    <xf numFmtId="44" fontId="0" fillId="2" borderId="0" xfId="1" applyFont="1" applyFill="1"/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164" fontId="6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44" fontId="3" fillId="5" borderId="2" xfId="1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14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 hidden="1"/>
    </xf>
    <xf numFmtId="0" fontId="0" fillId="5" borderId="2" xfId="0" applyFill="1" applyBorder="1" applyAlignment="1" applyProtection="1">
      <alignment horizontal="center" vertical="center"/>
      <protection locked="0" hidden="1"/>
    </xf>
    <xf numFmtId="0" fontId="17" fillId="5" borderId="2" xfId="0" applyFont="1" applyFill="1" applyBorder="1" applyAlignment="1" applyProtection="1">
      <alignment horizontal="center" vertical="center"/>
      <protection locked="0" hidden="1"/>
    </xf>
    <xf numFmtId="0" fontId="19" fillId="5" borderId="2" xfId="0" applyFont="1" applyFill="1" applyBorder="1" applyAlignment="1" applyProtection="1">
      <alignment horizontal="center" vertical="center"/>
      <protection locked="0" hidden="1"/>
    </xf>
    <xf numFmtId="0" fontId="18" fillId="5" borderId="2" xfId="0" applyFont="1" applyFill="1" applyBorder="1" applyAlignment="1" applyProtection="1">
      <alignment horizontal="center" vertical="center"/>
      <protection locked="0" hidden="1"/>
    </xf>
    <xf numFmtId="0" fontId="20" fillId="5" borderId="2" xfId="0" applyFont="1" applyFill="1" applyBorder="1" applyAlignment="1" applyProtection="1">
      <alignment horizontal="center" vertical="center"/>
      <protection locked="0" hidden="1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14" fontId="2" fillId="5" borderId="4" xfId="0" applyNumberFormat="1" applyFont="1" applyFill="1" applyBorder="1" applyAlignment="1" applyProtection="1">
      <alignment horizontal="center" vertical="center"/>
      <protection locked="0"/>
    </xf>
    <xf numFmtId="1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  <color rgb="FFFFE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47645</xdr:rowOff>
    </xdr:from>
    <xdr:to>
      <xdr:col>1</xdr:col>
      <xdr:colOff>914400</xdr:colOff>
      <xdr:row>8</xdr:row>
      <xdr:rowOff>338667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B51AEF-8FE7-4504-9E29-C8F948D6B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331" b="19343"/>
        <a:stretch/>
      </xdr:blipFill>
      <xdr:spPr>
        <a:xfrm>
          <a:off x="0" y="2838470"/>
          <a:ext cx="1743075" cy="538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41A4-ED60-4EFC-AC66-DA764E1CBB92}">
  <dimension ref="A1:J30"/>
  <sheetViews>
    <sheetView showGridLines="0" showRowColHeaders="0" tabSelected="1" zoomScale="60" zoomScaleNormal="60" workbookViewId="0">
      <selection activeCell="D1" sqref="D1:F6"/>
    </sheetView>
  </sheetViews>
  <sheetFormatPr defaultColWidth="40.453125" defaultRowHeight="14.5" x14ac:dyDescent="0.35"/>
  <cols>
    <col min="1" max="1" width="12.1796875" style="11" bestFit="1" customWidth="1"/>
    <col min="2" max="2" width="52.1796875" style="11" bestFit="1" customWidth="1"/>
    <col min="3" max="3" width="19.81640625" style="1" bestFit="1" customWidth="1"/>
    <col min="4" max="4" width="20" style="11" bestFit="1" customWidth="1"/>
    <col min="5" max="5" width="17.54296875" style="11" bestFit="1" customWidth="1"/>
    <col min="6" max="6" width="29.453125" style="1" bestFit="1" customWidth="1"/>
    <col min="7" max="7" width="19.1796875" style="1" bestFit="1" customWidth="1"/>
    <col min="8" max="8" width="27.81640625" style="1" bestFit="1" customWidth="1"/>
    <col min="9" max="9" width="19.453125" style="1" customWidth="1"/>
    <col min="10" max="10" width="32.453125" style="1" customWidth="1"/>
    <col min="11" max="16384" width="40.453125" style="1"/>
  </cols>
  <sheetData>
    <row r="1" spans="1:10" ht="31" customHeight="1" thickBot="1" x14ac:dyDescent="0.35">
      <c r="A1" s="19"/>
      <c r="B1" s="2"/>
      <c r="C1" s="33" t="s">
        <v>27</v>
      </c>
      <c r="D1" s="46"/>
      <c r="E1" s="47"/>
      <c r="F1" s="48"/>
      <c r="H1" s="25" t="s">
        <v>25</v>
      </c>
      <c r="I1" s="22">
        <f>SUM(C11:C30)</f>
        <v>0</v>
      </c>
    </row>
    <row r="2" spans="1:10" ht="31.5" customHeight="1" thickBot="1" x14ac:dyDescent="0.4">
      <c r="A2" s="20"/>
      <c r="B2" s="2"/>
      <c r="C2" s="33" t="s">
        <v>0</v>
      </c>
      <c r="D2" s="46"/>
      <c r="E2" s="47"/>
      <c r="F2" s="48"/>
      <c r="H2" s="25" t="s">
        <v>9</v>
      </c>
      <c r="I2" s="23">
        <f>SUM(E11:E30)</f>
        <v>0</v>
      </c>
    </row>
    <row r="3" spans="1:10" s="5" customFormat="1" ht="31.5" customHeight="1" thickBot="1" x14ac:dyDescent="0.4">
      <c r="A3" s="8"/>
      <c r="C3" s="33" t="s">
        <v>1</v>
      </c>
      <c r="D3" s="46"/>
      <c r="E3" s="47"/>
      <c r="F3" s="48"/>
      <c r="G3" s="6"/>
    </row>
    <row r="4" spans="1:10" s="5" customFormat="1" ht="31.5" customHeight="1" thickBot="1" x14ac:dyDescent="0.4">
      <c r="A4" s="6"/>
      <c r="C4" s="33" t="s">
        <v>2</v>
      </c>
      <c r="D4" s="46"/>
      <c r="E4" s="47"/>
      <c r="F4" s="48"/>
      <c r="G4" s="6"/>
    </row>
    <row r="5" spans="1:10" s="5" customFormat="1" ht="31.5" customHeight="1" thickBot="1" x14ac:dyDescent="0.4">
      <c r="A5" s="7"/>
      <c r="C5" s="34" t="s">
        <v>3</v>
      </c>
      <c r="D5" s="46"/>
      <c r="E5" s="47"/>
      <c r="F5" s="48"/>
      <c r="G5" s="6"/>
    </row>
    <row r="6" spans="1:10" s="5" customFormat="1" ht="31.5" customHeight="1" thickBot="1" x14ac:dyDescent="0.4">
      <c r="A6" s="8"/>
      <c r="C6" s="33" t="s">
        <v>4</v>
      </c>
      <c r="D6" s="43"/>
      <c r="E6" s="44"/>
      <c r="F6" s="45"/>
      <c r="G6" s="6"/>
    </row>
    <row r="7" spans="1:10" s="5" customFormat="1" ht="31.5" customHeight="1" thickBot="1" x14ac:dyDescent="0.4">
      <c r="A7" s="8"/>
      <c r="C7" s="35" t="s">
        <v>26</v>
      </c>
      <c r="D7" s="28"/>
      <c r="E7" s="28"/>
      <c r="F7" s="29"/>
      <c r="G7" s="6"/>
    </row>
    <row r="8" spans="1:10" s="5" customFormat="1" ht="19.5" customHeight="1" thickBot="1" x14ac:dyDescent="0.4">
      <c r="A8" s="8"/>
      <c r="D8" s="9"/>
      <c r="E8" s="9"/>
      <c r="F8" s="6"/>
      <c r="G8" s="6"/>
    </row>
    <row r="9" spans="1:10" ht="30" customHeight="1" thickBot="1" x14ac:dyDescent="0.4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s="10" customFormat="1" ht="15.5" thickBot="1" x14ac:dyDescent="0.4">
      <c r="A10" s="26" t="s">
        <v>5</v>
      </c>
      <c r="B10" s="26" t="s">
        <v>6</v>
      </c>
      <c r="C10" s="25" t="s">
        <v>7</v>
      </c>
      <c r="D10" s="27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19</v>
      </c>
    </row>
    <row r="11" spans="1:10" s="5" customFormat="1" ht="16" thickBot="1" x14ac:dyDescent="0.4">
      <c r="A11" s="31" t="str">
        <f>IFERROR(_xlfn.XLOOKUP(B11,BASE!$B$4:$B$14,BASE!$A$4:$A$14),"")</f>
        <v/>
      </c>
      <c r="B11" s="21"/>
      <c r="C11" s="30"/>
      <c r="D11" s="32" t="str">
        <f>IFERROR(_xlfn.XLOOKUP(A11,BASE!A:A,BASE!C:C),"")</f>
        <v/>
      </c>
      <c r="E11" s="32" t="str">
        <f>IF(D11="","",(D11*C11))</f>
        <v/>
      </c>
      <c r="F11" s="40"/>
      <c r="G11" s="38"/>
      <c r="H11" s="40"/>
      <c r="I11" s="30"/>
      <c r="J11" s="32" t="str">
        <f>IFERROR(_xlfn.XLOOKUP(A11,BASE!A:A,BASE!D:D),"")</f>
        <v/>
      </c>
    </row>
    <row r="12" spans="1:10" ht="16" thickBot="1" x14ac:dyDescent="0.4">
      <c r="A12" s="31" t="str">
        <f>IFERROR(_xlfn.XLOOKUP(B12,BASE!$B$4:$B$14,BASE!$A$4:$A$14),"")</f>
        <v/>
      </c>
      <c r="B12" s="21"/>
      <c r="C12" s="30"/>
      <c r="D12" s="32" t="str">
        <f>IFERROR(_xlfn.XLOOKUP(A12,BASE!A:A,BASE!C:C),"")</f>
        <v/>
      </c>
      <c r="E12" s="32" t="str">
        <f t="shared" ref="E12:E30" si="0">IF(D12="","",(D12*C12))</f>
        <v/>
      </c>
      <c r="F12" s="40"/>
      <c r="G12" s="37"/>
      <c r="H12" s="40"/>
      <c r="I12" s="30"/>
      <c r="J12" s="32" t="str">
        <f>IFERROR(_xlfn.XLOOKUP(A12,BASE!A:A,BASE!D:D),"")</f>
        <v/>
      </c>
    </row>
    <row r="13" spans="1:10" ht="18" thickBot="1" x14ac:dyDescent="0.4">
      <c r="A13" s="31" t="str">
        <f>IFERROR(_xlfn.XLOOKUP(B13,BASE!$B$4:$B$14,BASE!$A$4:$A$14),"")</f>
        <v/>
      </c>
      <c r="B13" s="21"/>
      <c r="C13" s="30"/>
      <c r="D13" s="32" t="str">
        <f>IFERROR(_xlfn.XLOOKUP(A13,BASE!A:A,BASE!C:C),"")</f>
        <v/>
      </c>
      <c r="E13" s="32" t="str">
        <f t="shared" si="0"/>
        <v/>
      </c>
      <c r="F13" s="40"/>
      <c r="G13" s="40"/>
      <c r="H13" s="40"/>
      <c r="I13" s="39"/>
      <c r="J13" s="32" t="str">
        <f>IFERROR(_xlfn.XLOOKUP(A13,BASE!A:A,BASE!D:D),"")</f>
        <v/>
      </c>
    </row>
    <row r="14" spans="1:10" ht="16" thickBot="1" x14ac:dyDescent="0.4">
      <c r="A14" s="31" t="str">
        <f>IFERROR(_xlfn.XLOOKUP(B14,BASE!$B$4:$B$14,BASE!$A$4:$A$14),"")</f>
        <v/>
      </c>
      <c r="B14" s="21"/>
      <c r="C14" s="30"/>
      <c r="D14" s="32" t="str">
        <f>IFERROR(_xlfn.XLOOKUP(A14,BASE!A:A,BASE!C:C),"")</f>
        <v/>
      </c>
      <c r="E14" s="32" t="str">
        <f t="shared" si="0"/>
        <v/>
      </c>
      <c r="F14" s="40"/>
      <c r="G14" s="40"/>
      <c r="H14" s="41"/>
      <c r="I14" s="30"/>
      <c r="J14" s="32" t="str">
        <f>IFERROR(_xlfn.XLOOKUP(A14,BASE!A:A,BASE!D:D),"")</f>
        <v/>
      </c>
    </row>
    <row r="15" spans="1:10" ht="16" thickBot="1" x14ac:dyDescent="0.4">
      <c r="A15" s="31" t="str">
        <f>IFERROR(_xlfn.XLOOKUP(B15,BASE!$B$4:$B$14,BASE!$A$4:$A$14),"")</f>
        <v/>
      </c>
      <c r="B15" s="21"/>
      <c r="C15" s="30"/>
      <c r="D15" s="32" t="str">
        <f>IFERROR(_xlfn.XLOOKUP(A15,BASE!A:A,BASE!C:C),"")</f>
        <v/>
      </c>
      <c r="E15" s="32" t="str">
        <f t="shared" si="0"/>
        <v/>
      </c>
      <c r="F15" s="40"/>
      <c r="G15" s="40"/>
      <c r="H15" s="40"/>
      <c r="I15" s="30"/>
      <c r="J15" s="32" t="str">
        <f>IFERROR(_xlfn.XLOOKUP(A15,BASE!A:A,BASE!D:D),"")</f>
        <v/>
      </c>
    </row>
    <row r="16" spans="1:10" ht="16" thickBot="1" x14ac:dyDescent="0.4">
      <c r="A16" s="31" t="str">
        <f>IFERROR(_xlfn.XLOOKUP(B16,BASE!$B$4:$B$14,BASE!$A$4:$A$14),"")</f>
        <v/>
      </c>
      <c r="B16" s="21"/>
      <c r="C16" s="30"/>
      <c r="D16" s="32" t="str">
        <f>IFERROR(_xlfn.XLOOKUP(A16,BASE!A:A,BASE!C:C),"")</f>
        <v/>
      </c>
      <c r="E16" s="32" t="str">
        <f t="shared" si="0"/>
        <v/>
      </c>
      <c r="F16" s="42"/>
      <c r="G16" s="42"/>
      <c r="H16" s="42"/>
      <c r="I16" s="30"/>
      <c r="J16" s="32" t="str">
        <f>IFERROR(_xlfn.XLOOKUP(A16,BASE!A:A,BASE!D:D),"")</f>
        <v/>
      </c>
    </row>
    <row r="17" spans="1:10" ht="16" thickBot="1" x14ac:dyDescent="0.4">
      <c r="A17" s="31" t="str">
        <f>IFERROR(_xlfn.XLOOKUP(B17,BASE!$B$4:$B$14,BASE!$A$4:$A$14),"")</f>
        <v/>
      </c>
      <c r="B17" s="21"/>
      <c r="C17" s="30"/>
      <c r="D17" s="32" t="str">
        <f>IFERROR(_xlfn.XLOOKUP(A17,BASE!A:A,BASE!C:C),"")</f>
        <v/>
      </c>
      <c r="E17" s="32" t="str">
        <f t="shared" si="0"/>
        <v/>
      </c>
      <c r="F17" s="42"/>
      <c r="G17" s="37"/>
      <c r="H17" s="42"/>
      <c r="I17" s="30"/>
      <c r="J17" s="32" t="str">
        <f>IFERROR(_xlfn.XLOOKUP(A17,BASE!A:A,BASE!D:D),"")</f>
        <v/>
      </c>
    </row>
    <row r="18" spans="1:10" ht="16" thickBot="1" x14ac:dyDescent="0.4">
      <c r="A18" s="31" t="str">
        <f>IFERROR(_xlfn.XLOOKUP(B18,BASE!$B$4:$B$14,BASE!$A$4:$A$14),"")</f>
        <v/>
      </c>
      <c r="B18" s="21"/>
      <c r="C18" s="30"/>
      <c r="D18" s="32" t="str">
        <f>IFERROR(_xlfn.XLOOKUP(A18,BASE!A:A,BASE!C:C),"")</f>
        <v/>
      </c>
      <c r="E18" s="32" t="str">
        <f t="shared" si="0"/>
        <v/>
      </c>
      <c r="F18" s="42"/>
      <c r="G18" s="37"/>
      <c r="H18" s="42"/>
      <c r="I18" s="30"/>
      <c r="J18" s="32" t="str">
        <f>IFERROR(_xlfn.XLOOKUP(A18,BASE!A:A,BASE!D:D),"")</f>
        <v/>
      </c>
    </row>
    <row r="19" spans="1:10" ht="16" thickBot="1" x14ac:dyDescent="0.4">
      <c r="A19" s="31" t="str">
        <f>IFERROR(_xlfn.XLOOKUP(B19,BASE!$B$4:$B$14,BASE!$A$4:$A$14),"")</f>
        <v/>
      </c>
      <c r="B19" s="21"/>
      <c r="C19" s="30"/>
      <c r="D19" s="32" t="str">
        <f>IFERROR(_xlfn.XLOOKUP(A19,BASE!A:A,BASE!C:C),"")</f>
        <v/>
      </c>
      <c r="E19" s="32" t="str">
        <f t="shared" si="0"/>
        <v/>
      </c>
      <c r="F19" s="42"/>
      <c r="G19" s="30"/>
      <c r="H19" s="42"/>
      <c r="I19" s="30"/>
      <c r="J19" s="32" t="str">
        <f>IFERROR(_xlfn.XLOOKUP(A19,BASE!A:A,BASE!D:D),"")</f>
        <v/>
      </c>
    </row>
    <row r="20" spans="1:10" ht="16" thickBot="1" x14ac:dyDescent="0.4">
      <c r="A20" s="31" t="str">
        <f>IFERROR(_xlfn.XLOOKUP(B20,BASE!$B$4:$B$14,BASE!$A$4:$A$14),"")</f>
        <v/>
      </c>
      <c r="B20" s="21"/>
      <c r="C20" s="30"/>
      <c r="D20" s="32" t="str">
        <f>IFERROR(_xlfn.XLOOKUP(A20,BASE!A:A,BASE!C:C),"")</f>
        <v/>
      </c>
      <c r="E20" s="32" t="str">
        <f t="shared" si="0"/>
        <v/>
      </c>
      <c r="F20" s="42"/>
      <c r="G20" s="30"/>
      <c r="H20" s="42"/>
      <c r="I20" s="30"/>
      <c r="J20" s="32" t="str">
        <f>IFERROR(_xlfn.XLOOKUP(A20,BASE!A:A,BASE!D:D),"")</f>
        <v/>
      </c>
    </row>
    <row r="21" spans="1:10" ht="16" thickBot="1" x14ac:dyDescent="0.4">
      <c r="A21" s="31" t="str">
        <f>IFERROR(_xlfn.XLOOKUP(B21,BASE!$B$4:$B$14,BASE!$A$4:$A$14),"")</f>
        <v/>
      </c>
      <c r="B21" s="21"/>
      <c r="C21" s="30"/>
      <c r="D21" s="32" t="str">
        <f>IFERROR(_xlfn.XLOOKUP(A21,BASE!A:A,BASE!C:C),"")</f>
        <v/>
      </c>
      <c r="E21" s="32" t="str">
        <f t="shared" si="0"/>
        <v/>
      </c>
      <c r="F21" s="42"/>
      <c r="G21" s="30"/>
      <c r="H21" s="42"/>
      <c r="I21" s="30"/>
      <c r="J21" s="32" t="str">
        <f>IFERROR(_xlfn.XLOOKUP(A21,BASE!A:A,BASE!D:D),"")</f>
        <v/>
      </c>
    </row>
    <row r="22" spans="1:10" ht="16" thickBot="1" x14ac:dyDescent="0.4">
      <c r="A22" s="31" t="str">
        <f>IFERROR(_xlfn.XLOOKUP(B22,BASE!$B$4:$B$14,BASE!$A$4:$A$14),"")</f>
        <v/>
      </c>
      <c r="B22" s="21"/>
      <c r="C22" s="30"/>
      <c r="D22" s="32" t="str">
        <f>IFERROR(_xlfn.XLOOKUP(A22,BASE!A:A,BASE!C:C),"")</f>
        <v/>
      </c>
      <c r="E22" s="32" t="str">
        <f t="shared" si="0"/>
        <v/>
      </c>
      <c r="F22" s="30"/>
      <c r="G22" s="30"/>
      <c r="H22" s="30"/>
      <c r="I22" s="30"/>
      <c r="J22" s="32" t="str">
        <f>IFERROR(_xlfn.XLOOKUP(A22,BASE!A:A,BASE!D:D),"")</f>
        <v/>
      </c>
    </row>
    <row r="23" spans="1:10" ht="16" thickBot="1" x14ac:dyDescent="0.4">
      <c r="A23" s="31" t="str">
        <f>IFERROR(_xlfn.XLOOKUP(B23,BASE!$B$4:$B$14,BASE!$A$4:$A$14),"")</f>
        <v/>
      </c>
      <c r="B23" s="21"/>
      <c r="C23" s="30"/>
      <c r="D23" s="32" t="str">
        <f>IFERROR(_xlfn.XLOOKUP(A23,BASE!A:A,BASE!C:C),"")</f>
        <v/>
      </c>
      <c r="E23" s="32" t="str">
        <f t="shared" si="0"/>
        <v/>
      </c>
      <c r="F23" s="30"/>
      <c r="G23" s="30"/>
      <c r="H23" s="30"/>
      <c r="I23" s="30"/>
      <c r="J23" s="32" t="str">
        <f>IFERROR(_xlfn.XLOOKUP(A23,BASE!A:A,BASE!D:D),"")</f>
        <v/>
      </c>
    </row>
    <row r="24" spans="1:10" ht="16" thickBot="1" x14ac:dyDescent="0.4">
      <c r="A24" s="31" t="str">
        <f>IFERROR(_xlfn.XLOOKUP(B24,BASE!$B$4:$B$14,BASE!$A$4:$A$14),"")</f>
        <v/>
      </c>
      <c r="B24" s="21"/>
      <c r="C24" s="30"/>
      <c r="D24" s="32" t="str">
        <f>IFERROR(_xlfn.XLOOKUP(A24,BASE!A:A,BASE!C:C),"")</f>
        <v/>
      </c>
      <c r="E24" s="32" t="str">
        <f t="shared" si="0"/>
        <v/>
      </c>
      <c r="F24" s="30"/>
      <c r="G24" s="30"/>
      <c r="H24" s="30"/>
      <c r="I24" s="30"/>
      <c r="J24" s="32" t="str">
        <f>IFERROR(_xlfn.XLOOKUP(A24,BASE!A:A,BASE!D:D),"")</f>
        <v/>
      </c>
    </row>
    <row r="25" spans="1:10" ht="16" thickBot="1" x14ac:dyDescent="0.4">
      <c r="A25" s="31" t="str">
        <f>IFERROR(_xlfn.XLOOKUP(B25,BASE!$B$4:$B$14,BASE!$A$4:$A$14),"")</f>
        <v/>
      </c>
      <c r="B25" s="21"/>
      <c r="C25" s="30"/>
      <c r="D25" s="32" t="str">
        <f>IFERROR(_xlfn.XLOOKUP(A25,BASE!A:A,BASE!C:C),"")</f>
        <v/>
      </c>
      <c r="E25" s="32" t="str">
        <f t="shared" si="0"/>
        <v/>
      </c>
      <c r="F25" s="30"/>
      <c r="G25" s="30"/>
      <c r="H25" s="30"/>
      <c r="I25" s="30"/>
      <c r="J25" s="32" t="str">
        <f>IFERROR(_xlfn.XLOOKUP(A25,BASE!A:A,BASE!D:D),"")</f>
        <v/>
      </c>
    </row>
    <row r="26" spans="1:10" ht="16" thickBot="1" x14ac:dyDescent="0.4">
      <c r="A26" s="31" t="str">
        <f>IFERROR(_xlfn.XLOOKUP(B26,BASE!$B$4:$B$14,BASE!$A$4:$A$14),"")</f>
        <v/>
      </c>
      <c r="B26" s="21"/>
      <c r="C26" s="30"/>
      <c r="D26" s="32" t="str">
        <f>IFERROR(_xlfn.XLOOKUP(A26,BASE!A:A,BASE!C:C),"")</f>
        <v/>
      </c>
      <c r="E26" s="32" t="str">
        <f t="shared" si="0"/>
        <v/>
      </c>
      <c r="F26" s="30"/>
      <c r="G26" s="30"/>
      <c r="H26" s="30"/>
      <c r="I26" s="30"/>
      <c r="J26" s="32" t="str">
        <f>IFERROR(_xlfn.XLOOKUP(A26,BASE!A:A,BASE!D:D),"")</f>
        <v/>
      </c>
    </row>
    <row r="27" spans="1:10" ht="16" thickBot="1" x14ac:dyDescent="0.4">
      <c r="A27" s="31" t="str">
        <f>IFERROR(_xlfn.XLOOKUP(B27,BASE!$B$4:$B$14,BASE!$A$4:$A$14),"")</f>
        <v/>
      </c>
      <c r="B27" s="21"/>
      <c r="C27" s="30"/>
      <c r="D27" s="32" t="str">
        <f>IFERROR(_xlfn.XLOOKUP(A27,BASE!A:A,BASE!C:C),"")</f>
        <v/>
      </c>
      <c r="E27" s="32" t="str">
        <f t="shared" si="0"/>
        <v/>
      </c>
      <c r="F27" s="30"/>
      <c r="G27" s="30"/>
      <c r="H27" s="30"/>
      <c r="I27" s="30"/>
      <c r="J27" s="32" t="str">
        <f>IFERROR(_xlfn.XLOOKUP(A27,BASE!A:A,BASE!D:D),"")</f>
        <v/>
      </c>
    </row>
    <row r="28" spans="1:10" ht="16" thickBot="1" x14ac:dyDescent="0.4">
      <c r="A28" s="31" t="str">
        <f>IFERROR(_xlfn.XLOOKUP(B28,BASE!$B$4:$B$14,BASE!$A$4:$A$14),"")</f>
        <v/>
      </c>
      <c r="B28" s="21"/>
      <c r="C28" s="30"/>
      <c r="D28" s="32" t="str">
        <f>IFERROR(_xlfn.XLOOKUP(A28,BASE!A:A,BASE!C:C),"")</f>
        <v/>
      </c>
      <c r="E28" s="32" t="str">
        <f t="shared" si="0"/>
        <v/>
      </c>
      <c r="F28" s="30"/>
      <c r="G28" s="30"/>
      <c r="H28" s="30"/>
      <c r="I28" s="30"/>
      <c r="J28" s="32" t="str">
        <f>IFERROR(_xlfn.XLOOKUP(A28,BASE!A:A,BASE!D:D),"")</f>
        <v/>
      </c>
    </row>
    <row r="29" spans="1:10" ht="16" thickBot="1" x14ac:dyDescent="0.4">
      <c r="A29" s="31" t="str">
        <f>IFERROR(_xlfn.XLOOKUP(B29,BASE!$B$4:$B$14,BASE!$A$4:$A$14),"")</f>
        <v/>
      </c>
      <c r="B29" s="21"/>
      <c r="C29" s="30"/>
      <c r="D29" s="32" t="str">
        <f>IFERROR(_xlfn.XLOOKUP(A29,BASE!A:A,BASE!C:C),"")</f>
        <v/>
      </c>
      <c r="E29" s="32" t="str">
        <f t="shared" si="0"/>
        <v/>
      </c>
      <c r="F29" s="30"/>
      <c r="G29" s="30"/>
      <c r="H29" s="30"/>
      <c r="I29" s="30"/>
      <c r="J29" s="32" t="str">
        <f>IFERROR(_xlfn.XLOOKUP(A29,BASE!A:A,BASE!D:D),"")</f>
        <v/>
      </c>
    </row>
    <row r="30" spans="1:10" ht="16" thickBot="1" x14ac:dyDescent="0.4">
      <c r="A30" s="31" t="str">
        <f>IFERROR(_xlfn.XLOOKUP(B30,BASE!$B$4:$B$14,BASE!$A$4:$A$14),"")</f>
        <v/>
      </c>
      <c r="B30" s="21"/>
      <c r="C30" s="30"/>
      <c r="D30" s="32" t="str">
        <f>IFERROR(_xlfn.XLOOKUP(A30,BASE!A:A,BASE!C:C),"")</f>
        <v/>
      </c>
      <c r="E30" s="32" t="str">
        <f t="shared" si="0"/>
        <v/>
      </c>
      <c r="F30" s="30"/>
      <c r="G30" s="30"/>
      <c r="H30" s="30"/>
      <c r="I30" s="30"/>
      <c r="J30" s="32" t="str">
        <f>IFERROR(_xlfn.XLOOKUP(A30,BASE!A:A,BASE!D:D),"")</f>
        <v/>
      </c>
    </row>
  </sheetData>
  <sheetProtection algorithmName="SHA-512" hashValue="1nKVnhD176Yd81UTzQFcPy1Li1YPzbD5yzDI5PHm6s13teo5s/loTxtDshyamy9ZK7y8xJxKv6HtHw41K4qyEQ==" saltValue="wmlcLKlVD/RJbd1l5DMkVg==" spinCount="100000" sheet="1" objects="1" scenarios="1"/>
  <mergeCells count="6">
    <mergeCell ref="D6:F6"/>
    <mergeCell ref="D1:F1"/>
    <mergeCell ref="D2:F2"/>
    <mergeCell ref="D3:F3"/>
    <mergeCell ref="D4:F4"/>
    <mergeCell ref="D5:F5"/>
  </mergeCells>
  <phoneticPr fontId="15" type="noConversion"/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ILTRO" error="CLIQUE EM CANCELAR e use a lista dos itens no filtro." xr:uid="{F96FC822-8467-42B9-87E7-B31AC51B4747}">
          <x14:formula1>
            <xm:f>BASE!$B$4:$B$14</xm:f>
          </x14:formula1>
          <xm:sqref>B11:B30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19CD-2A9B-421C-B8D6-F89298B418EB}">
  <dimension ref="A1:D14"/>
  <sheetViews>
    <sheetView showGridLines="0" workbookViewId="0">
      <selection activeCell="D13" sqref="D13"/>
    </sheetView>
  </sheetViews>
  <sheetFormatPr defaultRowHeight="14.5" x14ac:dyDescent="0.35"/>
  <cols>
    <col min="1" max="1" width="13.81640625" bestFit="1" customWidth="1"/>
    <col min="2" max="2" width="41.81640625" bestFit="1" customWidth="1"/>
    <col min="3" max="3" width="16.54296875" customWidth="1"/>
    <col min="4" max="4" width="11.81640625" bestFit="1" customWidth="1"/>
  </cols>
  <sheetData>
    <row r="1" spans="1:4" x14ac:dyDescent="0.35">
      <c r="A1" s="3" t="s">
        <v>14</v>
      </c>
      <c r="B1" s="3"/>
    </row>
    <row r="2" spans="1:4" x14ac:dyDescent="0.35">
      <c r="A2" s="3" t="s">
        <v>5</v>
      </c>
      <c r="B2" s="3" t="s">
        <v>15</v>
      </c>
      <c r="C2" s="4" t="s">
        <v>16</v>
      </c>
    </row>
    <row r="3" spans="1:4" x14ac:dyDescent="0.35">
      <c r="A3" s="3"/>
      <c r="B3" s="3"/>
      <c r="C3" s="4"/>
    </row>
    <row r="4" spans="1:4" x14ac:dyDescent="0.35">
      <c r="A4" s="18">
        <v>131672</v>
      </c>
      <c r="B4" s="12" t="s">
        <v>17</v>
      </c>
      <c r="C4" s="15">
        <v>133.5</v>
      </c>
      <c r="D4" s="16">
        <v>525</v>
      </c>
    </row>
    <row r="5" spans="1:4" x14ac:dyDescent="0.35">
      <c r="A5" s="18">
        <v>131519</v>
      </c>
      <c r="B5" s="12" t="s">
        <v>18</v>
      </c>
      <c r="C5" s="15">
        <v>732.6</v>
      </c>
      <c r="D5" s="16">
        <v>2700</v>
      </c>
    </row>
    <row r="6" spans="1:4" x14ac:dyDescent="0.35">
      <c r="A6" s="17">
        <v>137795</v>
      </c>
      <c r="B6" s="14" t="s">
        <v>20</v>
      </c>
      <c r="C6" s="13">
        <v>3855</v>
      </c>
      <c r="D6" s="16">
        <v>11600</v>
      </c>
    </row>
    <row r="7" spans="1:4" x14ac:dyDescent="0.35">
      <c r="A7" s="17">
        <v>137842</v>
      </c>
      <c r="B7" s="14" t="s">
        <v>29</v>
      </c>
      <c r="C7" s="13">
        <v>2737</v>
      </c>
      <c r="D7" s="16">
        <v>11600</v>
      </c>
    </row>
    <row r="8" spans="1:4" x14ac:dyDescent="0.35">
      <c r="A8" s="17">
        <v>137796</v>
      </c>
      <c r="B8" s="14" t="s">
        <v>21</v>
      </c>
      <c r="C8" s="13">
        <v>4240</v>
      </c>
      <c r="D8" s="16">
        <v>17250</v>
      </c>
    </row>
    <row r="9" spans="1:4" x14ac:dyDescent="0.35">
      <c r="A9" s="17">
        <v>137843</v>
      </c>
      <c r="B9" s="14" t="s">
        <v>30</v>
      </c>
      <c r="C9" s="13">
        <v>3655</v>
      </c>
      <c r="D9" s="16">
        <v>17250</v>
      </c>
    </row>
    <row r="10" spans="1:4" x14ac:dyDescent="0.35">
      <c r="A10" s="17">
        <v>137797</v>
      </c>
      <c r="B10" s="14" t="s">
        <v>22</v>
      </c>
      <c r="C10" s="13">
        <v>6670</v>
      </c>
      <c r="D10" s="16">
        <v>22850</v>
      </c>
    </row>
    <row r="11" spans="1:4" x14ac:dyDescent="0.35">
      <c r="A11" s="17">
        <v>137798</v>
      </c>
      <c r="B11" s="14" t="s">
        <v>23</v>
      </c>
      <c r="C11" s="13">
        <v>9585</v>
      </c>
      <c r="D11" s="16">
        <v>28100</v>
      </c>
    </row>
    <row r="12" spans="1:4" x14ac:dyDescent="0.35">
      <c r="A12" s="17">
        <v>137799</v>
      </c>
      <c r="B12" s="14" t="s">
        <v>24</v>
      </c>
      <c r="C12" s="13">
        <v>11530</v>
      </c>
      <c r="D12" s="16">
        <v>32000</v>
      </c>
    </row>
    <row r="13" spans="1:4" x14ac:dyDescent="0.35">
      <c r="A13" s="17">
        <v>137848</v>
      </c>
      <c r="B13" s="14" t="s">
        <v>31</v>
      </c>
      <c r="C13" s="13">
        <v>7884</v>
      </c>
      <c r="D13" s="16">
        <v>28100</v>
      </c>
    </row>
    <row r="14" spans="1:4" x14ac:dyDescent="0.35">
      <c r="A14" s="36">
        <v>137791</v>
      </c>
      <c r="B14" s="14" t="s">
        <v>28</v>
      </c>
      <c r="C14" s="13">
        <v>487.5</v>
      </c>
      <c r="D14" s="13">
        <v>2000</v>
      </c>
    </row>
  </sheetData>
  <sheetProtection algorithmName="SHA-512" hashValue="Or/rd7yeROVmGoUAyFqS+oHOmkyE3Lhci/SSf+63w4SMyE3GUih4E7InI/2CEmTT9dV0ujhbp8yodIM8eSk90Q==" saltValue="s6CD7GYGJwqhKmOPp4zmk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7E36777937C044B9C0606F4203A822" ma:contentTypeVersion="17" ma:contentTypeDescription="Crie um novo documento." ma:contentTypeScope="" ma:versionID="e8f1969b5ed58292e2223cbd757a22ed">
  <xsd:schema xmlns:xsd="http://www.w3.org/2001/XMLSchema" xmlns:xs="http://www.w3.org/2001/XMLSchema" xmlns:p="http://schemas.microsoft.com/office/2006/metadata/properties" xmlns:ns2="678ea4ab-6d79-4c4a-9249-00b9dd8ede05" xmlns:ns3="415fbf0b-2c17-4f55-b44b-3d347c3202e2" targetNamespace="http://schemas.microsoft.com/office/2006/metadata/properties" ma:root="true" ma:fieldsID="263febc9bd4f7dddf38bbea0e5bda5bc" ns2:_="" ns3:_="">
    <xsd:import namespace="678ea4ab-6d79-4c4a-9249-00b9dd8ede05"/>
    <xsd:import namespace="415fbf0b-2c17-4f55-b44b-3d347c32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ea4ab-6d79-4c4a-9249-00b9dd8ed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ffcd9bb7-a8d1-4b68-8119-1ec098117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5fbf0b-2c17-4f55-b44b-3d347c32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c5e840-59c4-437a-b072-f783204c7812}" ma:internalName="TaxCatchAll" ma:showField="CatchAllData" ma:web="415fbf0b-2c17-4f55-b44b-3d347c32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8ea4ab-6d79-4c4a-9249-00b9dd8ede05">
      <Terms xmlns="http://schemas.microsoft.com/office/infopath/2007/PartnerControls"/>
    </lcf76f155ced4ddcb4097134ff3c332f>
    <TaxCatchAll xmlns="415fbf0b-2c17-4f55-b44b-3d347c3202e2" xsi:nil="true"/>
  </documentManagement>
</p:properties>
</file>

<file path=customXml/itemProps1.xml><?xml version="1.0" encoding="utf-8"?>
<ds:datastoreItem xmlns:ds="http://schemas.openxmlformats.org/officeDocument/2006/customXml" ds:itemID="{06D156D6-3366-4CA8-BD5F-278CCB51D8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2482C-9D62-4F50-A6A6-94A5C923D5E7}"/>
</file>

<file path=customXml/itemProps3.xml><?xml version="1.0" encoding="utf-8"?>
<ds:datastoreItem xmlns:ds="http://schemas.openxmlformats.org/officeDocument/2006/customXml" ds:itemID="{7EEFC763-8D07-440C-B807-10E884AB1617}">
  <ds:schemaRefs>
    <ds:schemaRef ds:uri="http://schemas.microsoft.com/office/2006/metadata/properties"/>
    <ds:schemaRef ds:uri="http://schemas.microsoft.com/office/infopath/2007/PartnerControls"/>
    <ds:schemaRef ds:uri="678ea4ab-6d79-4c4a-9249-00b9dd8ede05"/>
    <ds:schemaRef ds:uri="415fbf0b-2c17-4f55-b44b-3d347c3202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SOLICITAÇÃO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Viana</dc:creator>
  <cp:lastModifiedBy>Ana Claudia Souza</cp:lastModifiedBy>
  <cp:lastPrinted>2022-11-01T18:32:46Z</cp:lastPrinted>
  <dcterms:created xsi:type="dcterms:W3CDTF">2022-05-27T18:00:10Z</dcterms:created>
  <dcterms:modified xsi:type="dcterms:W3CDTF">2025-09-01T18:13:43Z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0x010100B67E36777937C044B9C0606F4203A822</vt:lpwstr>
  </property>
  <property fmtid="{D5CDD505-2E9C-101B-9397-08002B2CF9AE}" pid="3" name="MediaServiceImageTags">
    <vt:lpwstr/>
  </property>
</Properties>
</file>